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0" documentId="13_ncr:1_{BE1D0C1E-86A3-44DA-8FC7-9C1ECDC19E02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SH" sheetId="1" r:id="rId1"/>
    <sheet name="Výpočet nárok. sumy za PH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1" l="1"/>
  <c r="N23" i="1"/>
  <c r="N24" i="1"/>
  <c r="N25" i="1"/>
  <c r="N26" i="1"/>
  <c r="N27" i="1"/>
  <c r="N22" i="1"/>
  <c r="Q22" i="1" s="1"/>
  <c r="I15" i="2"/>
  <c r="Q18" i="2"/>
  <c r="M18" i="2"/>
  <c r="N18" i="2" s="1"/>
  <c r="I18" i="2"/>
  <c r="R18" i="2" s="1"/>
  <c r="S18" i="2" s="1"/>
  <c r="Q17" i="2"/>
  <c r="M17" i="2"/>
  <c r="N17" i="2" s="1"/>
  <c r="I17" i="2"/>
  <c r="R17" i="2" s="1"/>
  <c r="S17" i="2" s="1"/>
  <c r="Q16" i="2"/>
  <c r="M16" i="2"/>
  <c r="N16" i="2" s="1"/>
  <c r="I16" i="2"/>
  <c r="Q15" i="2"/>
  <c r="M15" i="2"/>
  <c r="N15" i="2" s="1"/>
  <c r="N28" i="1" l="1"/>
  <c r="R16" i="2"/>
  <c r="R15" i="2"/>
  <c r="T17" i="2"/>
  <c r="T18" i="2"/>
  <c r="S16" i="2"/>
  <c r="T16" i="2" s="1"/>
  <c r="S15" i="2" l="1"/>
  <c r="T15" i="2" s="1"/>
  <c r="H28" i="1"/>
  <c r="Q27" i="1"/>
  <c r="Q26" i="1"/>
  <c r="Q25" i="1"/>
  <c r="Q24" i="1"/>
  <c r="Q23" i="1"/>
  <c r="Q28" i="1" l="1"/>
  <c r="C28" i="1"/>
  <c r="M28" i="1"/>
  <c r="L28" i="1"/>
  <c r="J28" i="1"/>
  <c r="I28" i="1"/>
</calcChain>
</file>

<file path=xl/sharedStrings.xml><?xml version="1.0" encoding="utf-8"?>
<sst xmlns="http://schemas.openxmlformats.org/spreadsheetml/2006/main" count="123" uniqueCount="109">
  <si>
    <t>Názov projektu:</t>
  </si>
  <si>
    <t>IČO:</t>
  </si>
  <si>
    <t>EUR</t>
  </si>
  <si>
    <t>Meno a priezvisko</t>
  </si>
  <si>
    <t>Nenárokovaná suma</t>
  </si>
  <si>
    <t xml:space="preserve">Miesto, dátum: 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</si>
  <si>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</si>
  <si>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</si>
  <si>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</si>
  <si>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</si>
  <si>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</si>
  <si>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</si>
  <si>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</si>
  <si>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</si>
  <si>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</si>
  <si>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</si>
  <si>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</si>
  <si>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</si>
  <si>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</si>
  <si>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K</t>
  </si>
  <si>
    <t>Celková suma uhradená v rámci cestovného príkazu</t>
  </si>
  <si>
    <t>Mena, v ktorej sú výdavky deklarované:</t>
  </si>
  <si>
    <t>1. Všetky uvedené údaje sú pravdivé, matematicky správne a vychádzajú z účtovníctva.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</si>
  <si>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</si>
  <si>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</si>
  <si>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Nárokované výdavky pre skupinu oprávnených výdavkov 512 v rámci aktivity** ....</t>
  </si>
  <si>
    <t>Miesto vykonania pracovnej cesty</t>
  </si>
  <si>
    <t xml:space="preserve"> Dátum úhrady (dátum vyúčtovania PC)</t>
  </si>
  <si>
    <t>CELKOM</t>
  </si>
  <si>
    <t>por. číslo</t>
  </si>
  <si>
    <t>Číslo účtovného dokladu:</t>
  </si>
  <si>
    <t>PHM***</t>
  </si>
  <si>
    <t>Stravné</t>
  </si>
  <si>
    <t>Ostatné náklady nevyhnutné s prac. cestou</t>
  </si>
  <si>
    <t>Spolu (celková nárokovaná suma)</t>
  </si>
  <si>
    <t>Termín vykonania pracovnej cesty</t>
  </si>
  <si>
    <t xml:space="preserve">Cestovné  </t>
  </si>
  <si>
    <t xml:space="preserve">Ubytovanie  </t>
  </si>
  <si>
    <t>7. Všetky uvedené údaje súhlasia s údajmi uvedenými v Žiadosti o platbu.</t>
  </si>
  <si>
    <t>Suma nárokovaného výdavku (podľa položiek) s výnimkou podľa bodu 4.</t>
  </si>
  <si>
    <t>Názov organizácie - názov projektu</t>
  </si>
  <si>
    <t>P.č.</t>
  </si>
  <si>
    <t>Dátum vykonania cesty</t>
  </si>
  <si>
    <t>Meno a priezvisko vodiča</t>
  </si>
  <si>
    <t>Číslo žiadanky na prepravu resp. číslo cestovného príkazu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</si>
  <si>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</si>
  <si>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</si>
  <si>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</si>
  <si>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</si>
  <si>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</si>
  <si>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</si>
  <si>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</si>
  <si>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</si>
  <si>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</si>
  <si>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</si>
  <si>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</si>
  <si>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</si>
  <si>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</si>
  <si>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</si>
  <si>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</si>
  <si>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</si>
  <si>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</si>
  <si>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O</t>
  </si>
  <si>
    <t>Q</t>
  </si>
  <si>
    <t>R</t>
  </si>
  <si>
    <t>S</t>
  </si>
  <si>
    <t>T</t>
  </si>
  <si>
    <t>U</t>
  </si>
  <si>
    <t>1.</t>
  </si>
  <si>
    <t>Priezvisko</t>
  </si>
  <si>
    <t>BL123BL</t>
  </si>
  <si>
    <t>VZOROVÝ PRÍKLAD</t>
  </si>
  <si>
    <t>2.</t>
  </si>
  <si>
    <t>3.</t>
  </si>
  <si>
    <t>Vysvetlivky: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</si>
  <si>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</si>
  <si>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</si>
  <si>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</si>
  <si>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3)</t>
  </si>
  <si>
    <t>Príloha č. 1.2 - podklad</t>
  </si>
  <si>
    <t>1. 2. 2024 - 4. 2. 2024</t>
  </si>
  <si>
    <t>v prípade, ak prijímateľ má spracovanú internú smernicu spotreby PHM, resp. spôsob výpočtu skutočnej spotreby za daný mesiac, sa uvádza spotreba uvedená v v týchto dokumentoch</t>
  </si>
  <si>
    <t>v prípade použitia priemernej reálnej mesačnej ceny/liter je potrebné doložiť pri prvej ŽoP, resp. pri FK/M spôsob výpočtu tejto priemernej ceny/liter s uvedením čísiel pokladničných blokov, ktoré boli použité pre výpočet</t>
  </si>
  <si>
    <t>len nákup PHM, nie oleje, umývanie áut a či iné tovary a služby</t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</si>
  <si>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predložená v rámci prvej ŽoP a pri ďalších ŽoP je archivovaná u prijímateľa)</t>
    </r>
  </si>
  <si>
    <t>Výpočet nárokovanej sumy za PHM</t>
  </si>
  <si>
    <t>Vreckové pri zahraničnej prac. ceste</t>
  </si>
  <si>
    <t>M=G+H+I+J+K+L</t>
  </si>
  <si>
    <t>P=B-L</t>
  </si>
  <si>
    <t>* Sumarizačný hárok slúžiaci ako účtovný doklad je potrebné vypracovať zvlášť pre tuzemské pracovné cesty (skupina bežných výdavkov 631001) a pre zahraničné pracovné cesty (skupina bežných výdavkov 631002)</t>
  </si>
  <si>
    <t>pre realizované výdavky nárokované v zmysle zákona č. 283/2002 Z. z. o cestovných náhradách v znení neskorších predpisov</t>
  </si>
  <si>
    <t>***V prípade, ak si prijímateľ nárokuje preplatenie aj PHM v rámci cestovného príkazu, je potrebné túto čiastku rozpísať v podpornej tabuľke (druhý hárok tohto súboru)</t>
  </si>
  <si>
    <t>Vypracoval (titul, meno, priezvisko a funkcia):</t>
  </si>
  <si>
    <t>Overil a schválil štatutárny orgán Prijímateľa, resp. osoba určená štatutárnym orgánom Prijímateľa (titul, meno, priezvisko a funkcia):</t>
  </si>
  <si>
    <t>Súčasťou tohto dokladu je aj podporná tabuľka k výpočtu nárokovanej PHM (ak je nárokovaná v rámci cestovného príkazu) pre projekt (viď. druhý hárok tohto súboru)</t>
  </si>
  <si>
    <t>2. Účtovné doklady splňajú náležitosti § 10 zákona č. 431/2002 Z. z. o účtovníctve v znení neskorších predpisov.</t>
  </si>
  <si>
    <t>3. Všetky účtovné doklady sú zaúčtované a boli uhradené podľa uvedených skutočností a sú preukázateľné internými účtovnými dokladmi.</t>
  </si>
  <si>
    <t>4. Nárokované výdavky v jednotlivých položkách nezahŕňajú výdavky hradené samostatnou faktúrou pred uskutočnením pracovnej cesty (obstaranie leteniek, online poplatkov, ubytovania, účastnícke poplatky).</t>
  </si>
  <si>
    <t>5. Vreckové pri tuzemských pracovných cestách je neoprávneným výdavkom.</t>
  </si>
  <si>
    <t>** Uvádza sa aktivita v zmysle Predmetu podpory (Príloha č. 2 k príslušnej zmluve o poskytnutí NFP)</t>
  </si>
  <si>
    <t>6. Všetky údaje sú v súlade s príslušnou zmluvou o poskytnutí NFP, resp. rozhodnutím, ak je prijímateľom a poskytovateľom tá istá osoba.</t>
  </si>
  <si>
    <t>8. Originálne účtovné doklady sú v držbe prijímateľa a budú prístupné pre účely kontroly v súlade s príslušnou zmluvou o poskytnutí NFP.</t>
  </si>
  <si>
    <t>9. Nárokované výdavky predložené v rámci Žiadosti o platbu neboli hradené z iných zdrojov EÚ a SR.</t>
  </si>
  <si>
    <t>Sumarizačný hárok - cestovné náhrady*</t>
  </si>
  <si>
    <t>Príloha č. 1.2 Prílohy č. 1 k Príručke pre prijímateľa pre projekty technickej pomoci</t>
  </si>
  <si>
    <r>
      <t>Kód projektu ITMS</t>
    </r>
    <r>
      <rPr>
        <b/>
        <sz val="9"/>
        <rFont val="Arial"/>
        <family val="2"/>
      </rPr>
      <t>21+</t>
    </r>
    <r>
      <rPr>
        <b/>
        <sz val="9"/>
        <rFont val="Arial"/>
        <family val="2"/>
        <charset val="238"/>
      </rPr>
      <t>:</t>
    </r>
  </si>
  <si>
    <t>****Uvádza sa konkrétny dôvod/účel pracovnej cesty, ktorý súvisí s oprávnenými aktivitami v rámci príslušného projektu technickej pomoci P SK (napr. "Monitorovací výbor P SK", nepostačuje uviesť "monitorovací výbor")</t>
  </si>
  <si>
    <t>Dátum úhrady (dátum  poskytnutia zálohy PC)</t>
  </si>
  <si>
    <r>
      <t>Dôvod/účel pracovnej cest</t>
    </r>
    <r>
      <rPr>
        <b/>
        <sz val="8"/>
        <rFont val="Arial"/>
        <family val="2"/>
        <charset val="238"/>
      </rPr>
      <t>y****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</si>
</sst>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4"/>
      <color theme="0" tint="-0.34998626667073579"/>
      <name val="Arial Narrow"/>
      <family val="2"/>
      <charset val="238"/>
    </font>
    <font>
      <b/>
      <sz val="14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9"/>
      <name val="Arial"/>
      <family val="2"/>
    </font>
    <font>
      <sz val="10"/>
      <name val="Arial Narrow"/>
      <family val="2"/>
      <charset val="238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4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2" xfId="1" applyNumberFormat="1" applyBorder="1"/>
    <xf numFmtId="14" fontId="1" fillId="0" borderId="2" xfId="1" applyNumberFormat="1" applyBorder="1"/>
    <xf numFmtId="14" fontId="2" fillId="0" borderId="2" xfId="1" applyNumberFormat="1" applyFont="1" applyBorder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top"/>
    </xf>
    <xf numFmtId="0" fontId="5" fillId="0" borderId="0" xfId="1" applyFont="1" applyAlignment="1">
      <alignment horizontal="right"/>
    </xf>
    <xf numFmtId="0" fontId="4" fillId="0" borderId="6" xfId="2" applyFont="1" applyBorder="1"/>
    <xf numFmtId="0" fontId="4" fillId="0" borderId="0" xfId="2" applyFont="1"/>
    <xf numFmtId="0" fontId="4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1" fillId="0" borderId="0" xfId="1" applyNumberFormat="1"/>
    <xf numFmtId="0" fontId="8" fillId="0" borderId="0" xfId="1" applyFont="1" applyAlignment="1">
      <alignment horizontal="left"/>
    </xf>
    <xf numFmtId="0" fontId="10" fillId="0" borderId="0" xfId="0" applyFont="1"/>
    <xf numFmtId="0" fontId="9" fillId="0" borderId="11" xfId="2" applyFont="1" applyBorder="1"/>
    <xf numFmtId="0" fontId="9" fillId="0" borderId="12" xfId="2" applyFont="1" applyBorder="1"/>
    <xf numFmtId="0" fontId="9" fillId="0" borderId="13" xfId="2" applyFont="1" applyBorder="1"/>
    <xf numFmtId="0" fontId="6" fillId="0" borderId="4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" fillId="0" borderId="0" xfId="0" applyFont="1"/>
    <xf numFmtId="0" fontId="1" fillId="0" borderId="4" xfId="1" applyBorder="1"/>
    <xf numFmtId="0" fontId="0" fillId="0" borderId="0" xfId="0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4" xfId="1" applyFont="1" applyBorder="1"/>
    <xf numFmtId="4" fontId="3" fillId="0" borderId="2" xfId="1" applyNumberFormat="1" applyFont="1" applyBorder="1"/>
    <xf numFmtId="4" fontId="3" fillId="0" borderId="2" xfId="1" applyNumberFormat="1" applyFont="1" applyBorder="1" applyAlignment="1">
      <alignment horizontal="right"/>
    </xf>
    <xf numFmtId="0" fontId="1" fillId="0" borderId="10" xfId="1" applyBorder="1"/>
    <xf numFmtId="0" fontId="1" fillId="0" borderId="5" xfId="1" applyBorder="1"/>
    <xf numFmtId="0" fontId="0" fillId="0" borderId="2" xfId="0" applyBorder="1"/>
    <xf numFmtId="0" fontId="12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wrapText="1"/>
    </xf>
    <xf numFmtId="4" fontId="3" fillId="0" borderId="0" xfId="1" applyNumberFormat="1" applyFont="1"/>
    <xf numFmtId="4" fontId="3" fillId="0" borderId="0" xfId="1" applyNumberFormat="1" applyFont="1" applyAlignment="1">
      <alignment horizontal="right"/>
    </xf>
    <xf numFmtId="0" fontId="3" fillId="0" borderId="2" xfId="1" applyFont="1" applyBorder="1"/>
    <xf numFmtId="0" fontId="13" fillId="0" borderId="0" xfId="0" applyFont="1"/>
    <xf numFmtId="0" fontId="11" fillId="0" borderId="0" xfId="0" applyFont="1"/>
    <xf numFmtId="0" fontId="14" fillId="0" borderId="0" xfId="0" applyFont="1"/>
    <xf numFmtId="0" fontId="16" fillId="0" borderId="2" xfId="0" applyFont="1" applyBorder="1" applyAlignment="1">
      <alignment horizontal="center"/>
    </xf>
    <xf numFmtId="0" fontId="21" fillId="0" borderId="2" xfId="0" applyFont="1" applyBorder="1"/>
    <xf numFmtId="14" fontId="21" fillId="0" borderId="2" xfId="0" applyNumberFormat="1" applyFont="1" applyBorder="1"/>
    <xf numFmtId="4" fontId="21" fillId="0" borderId="2" xfId="0" applyNumberFormat="1" applyFont="1" applyBorder="1"/>
    <xf numFmtId="164" fontId="21" fillId="0" borderId="2" xfId="0" applyNumberFormat="1" applyFont="1" applyBorder="1"/>
    <xf numFmtId="4" fontId="21" fillId="0" borderId="2" xfId="0" applyNumberFormat="1" applyFont="1" applyBorder="1" applyAlignment="1">
      <alignment horizontal="center"/>
    </xf>
    <xf numFmtId="0" fontId="13" fillId="0" borderId="2" xfId="0" applyFont="1" applyBorder="1"/>
    <xf numFmtId="0" fontId="23" fillId="0" borderId="0" xfId="0" applyFont="1"/>
    <xf numFmtId="0" fontId="24" fillId="0" borderId="0" xfId="0" applyFont="1"/>
    <xf numFmtId="4" fontId="3" fillId="2" borderId="1" xfId="1" applyNumberFormat="1" applyFont="1" applyFill="1" applyBorder="1"/>
    <xf numFmtId="4" fontId="3" fillId="2" borderId="2" xfId="1" applyNumberFormat="1" applyFont="1" applyFill="1" applyBorder="1" applyAlignment="1">
      <alignment horizontal="right"/>
    </xf>
    <xf numFmtId="0" fontId="8" fillId="3" borderId="5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" fontId="3" fillId="3" borderId="2" xfId="1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18" fillId="2" borderId="2" xfId="0" applyFont="1" applyFill="1" applyBorder="1" applyAlignment="1">
      <alignment horizontal="center" vertical="center" wrapText="1"/>
    </xf>
    <xf numFmtId="4" fontId="22" fillId="2" borderId="2" xfId="0" applyNumberFormat="1" applyFont="1" applyFill="1" applyBorder="1"/>
    <xf numFmtId="165" fontId="22" fillId="2" borderId="2" xfId="0" applyNumberFormat="1" applyFont="1" applyFill="1" applyBorder="1"/>
    <xf numFmtId="0" fontId="22" fillId="2" borderId="2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4" fontId="22" fillId="3" borderId="2" xfId="0" applyNumberFormat="1" applyFont="1" applyFill="1" applyBorder="1"/>
    <xf numFmtId="0" fontId="16" fillId="3" borderId="2" xfId="0" applyFont="1" applyFill="1" applyBorder="1" applyAlignment="1">
      <alignment horizontal="center" vertical="center"/>
    </xf>
    <xf numFmtId="0" fontId="27" fillId="0" borderId="0" xfId="0" applyFont="1"/>
    <xf numFmtId="14" fontId="30" fillId="0" borderId="2" xfId="0" applyNumberFormat="1" applyFont="1" applyBorder="1"/>
    <xf numFmtId="0" fontId="30" fillId="0" borderId="2" xfId="0" applyFont="1" applyBorder="1"/>
    <xf numFmtId="4" fontId="30" fillId="0" borderId="2" xfId="0" applyNumberFormat="1" applyFont="1" applyBorder="1"/>
    <xf numFmtId="4" fontId="30" fillId="2" borderId="2" xfId="0" applyNumberFormat="1" applyFont="1" applyFill="1" applyBorder="1"/>
    <xf numFmtId="164" fontId="30" fillId="0" borderId="2" xfId="0" applyNumberFormat="1" applyFont="1" applyBorder="1"/>
    <xf numFmtId="4" fontId="30" fillId="0" borderId="2" xfId="0" applyNumberFormat="1" applyFont="1" applyBorder="1" applyAlignment="1">
      <alignment horizontal="center"/>
    </xf>
    <xf numFmtId="165" fontId="30" fillId="2" borderId="2" xfId="0" applyNumberFormat="1" applyFont="1" applyFill="1" applyBorder="1"/>
    <xf numFmtId="0" fontId="30" fillId="2" borderId="2" xfId="0" applyFont="1" applyFill="1" applyBorder="1"/>
    <xf numFmtId="4" fontId="30" fillId="3" borderId="2" xfId="0" applyNumberFormat="1" applyFont="1" applyFill="1" applyBorder="1"/>
    <xf numFmtId="0" fontId="31" fillId="0" borderId="0" xfId="0" applyFont="1"/>
    <xf numFmtId="0" fontId="26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9" fillId="0" borderId="12" xfId="2" applyFont="1" applyBorder="1" applyAlignment="1">
      <alignment horizontal="left"/>
    </xf>
    <xf numFmtId="0" fontId="9" fillId="0" borderId="0" xfId="2" applyFont="1" applyAlignment="1">
      <alignment horizontal="left"/>
    </xf>
    <xf numFmtId="0" fontId="9" fillId="0" borderId="12" xfId="2" applyFont="1" applyBorder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5" fillId="4" borderId="16" xfId="1" applyFont="1" applyFill="1" applyBorder="1" applyAlignment="1">
      <alignment horizontal="left" vertical="center"/>
    </xf>
    <xf numFmtId="0" fontId="5" fillId="4" borderId="17" xfId="1" applyFont="1" applyFill="1" applyBorder="1" applyAlignment="1">
      <alignment horizontal="left" vertical="center"/>
    </xf>
    <xf numFmtId="0" fontId="5" fillId="4" borderId="18" xfId="1" applyFont="1" applyFill="1" applyBorder="1" applyAlignment="1">
      <alignment horizontal="left" vertical="center"/>
    </xf>
    <xf numFmtId="0" fontId="28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5" fillId="2" borderId="0" xfId="0" applyFont="1" applyFill="1" applyAlignment="1">
      <alignment horizontal="left" wrapText="1"/>
    </xf>
    <xf numFmtId="0" fontId="16" fillId="0" borderId="15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1" fillId="0" borderId="0" xfId="0" applyFont="1" applyAlignment="1">
      <alignment horizontal="right" wrapText="1"/>
    </xf>
    <xf numFmtId="2" fontId="1" fillId="0" borderId="0" xfId="1" applyNumberFormat="1" applyFont="1"/>
  </cellXfs>
  <cellStyles count="3">
    <cellStyle name="Normálna" xfId="0" builtinId="0"/>
    <cellStyle name="normálne 2" xfId="1" xr:uid="{00000000-0005-0000-0000-000001000000}"/>
    <cellStyle name="normálne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47726</xdr:colOff>
      <xdr:row>2</xdr:row>
      <xdr:rowOff>127000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5ADCD4EB-3B34-11F6-1233-725F03C4B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86726" cy="50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>
          <a:extLst>
            <a:ext uri="{FF2B5EF4-FFF2-40B4-BE49-F238E27FC236}">
              <a16:creationId xmlns:a16="http://schemas.microsoft.com/office/drawing/2014/main" id="{E1A5BBDA-8E1A-2A4C-A62B-20482ECF39E8}"/>
            </a:ext>
          </a:extLst>
        </xdr:cNvPr>
        <xdr:cNvSpPr/>
      </xdr:nvSpPr>
      <xdr:spPr>
        <a:xfrm rot="10800000">
          <a:off x="15928975" y="3197225"/>
          <a:ext cx="533400" cy="2095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350572</xdr:colOff>
      <xdr:row>2</xdr:row>
      <xdr:rowOff>156308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3F4FB394-075C-D844-ABDE-D278CDCC9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86726" cy="50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1"/>
  <sheetViews>
    <sheetView tabSelected="1" zoomScaleNormal="100" zoomScaleSheetLayoutView="100" workbookViewId="0">
      <selection activeCell="E34" sqref="E34"/>
    </sheetView>
  </sheetViews>
  <sheetFormatPr defaultColWidth="8.77734375" defaultRowHeight="14.4" x14ac:dyDescent="0.3"/>
  <cols>
    <col min="1" max="1" width="4.44140625" customWidth="1"/>
    <col min="2" max="2" width="19.33203125" customWidth="1"/>
    <col min="3" max="3" width="13.6640625" customWidth="1"/>
    <col min="4" max="4" width="14.109375" customWidth="1"/>
    <col min="5" max="6" width="12.44140625" customWidth="1"/>
    <col min="7" max="7" width="18.33203125" customWidth="1"/>
    <col min="10" max="11" width="10" customWidth="1"/>
    <col min="13" max="13" width="11.6640625" customWidth="1"/>
    <col min="14" max="14" width="15.44140625" customWidth="1"/>
    <col min="15" max="16" width="13" customWidth="1"/>
    <col min="17" max="17" width="12.6640625" customWidth="1"/>
  </cols>
  <sheetData>
    <row r="1" spans="2:17" x14ac:dyDescent="0.3">
      <c r="D1" s="34"/>
    </row>
    <row r="4" spans="2:17" x14ac:dyDescent="0.3">
      <c r="B4" s="87" t="s">
        <v>104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</row>
    <row r="5" spans="2:17" ht="15" customHeight="1" x14ac:dyDescent="0.3">
      <c r="B5" s="86"/>
      <c r="C5" s="86"/>
      <c r="D5" s="86"/>
      <c r="E5" s="86"/>
      <c r="F5" s="86"/>
      <c r="G5" s="86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21" customHeight="1" x14ac:dyDescent="0.3">
      <c r="B6" s="104" t="s">
        <v>103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</row>
    <row r="7" spans="2:17" ht="24" customHeight="1" x14ac:dyDescent="0.3">
      <c r="B7" s="105" t="s">
        <v>25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</row>
    <row r="8" spans="2:17" ht="19.5" customHeight="1" x14ac:dyDescent="0.3">
      <c r="B8" s="105" t="s">
        <v>90</v>
      </c>
      <c r="C8" s="105"/>
      <c r="D8" s="105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</row>
    <row r="9" spans="2:17" ht="22.5" customHeight="1" x14ac:dyDescent="0.3">
      <c r="B9" s="105" t="s">
        <v>94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</row>
    <row r="10" spans="2:17" ht="15" thickBot="1" x14ac:dyDescent="0.35"/>
    <row r="11" spans="2:17" ht="31.8" thickBot="1" x14ac:dyDescent="0.35">
      <c r="B11" s="42" t="s">
        <v>30</v>
      </c>
      <c r="C11" s="101"/>
      <c r="D11" s="102"/>
      <c r="E11" s="103"/>
    </row>
    <row r="12" spans="2:17" ht="23.25" customHeight="1" thickBot="1" x14ac:dyDescent="0.35">
      <c r="H12" s="2"/>
      <c r="I12" s="2"/>
      <c r="J12" s="2"/>
      <c r="K12" s="2"/>
      <c r="L12" s="1"/>
      <c r="M12" s="2"/>
      <c r="N12" s="2"/>
      <c r="O12" s="1"/>
    </row>
    <row r="13" spans="2:17" s="75" customFormat="1" ht="15" thickBot="1" x14ac:dyDescent="0.35">
      <c r="B13" s="14" t="s">
        <v>105</v>
      </c>
      <c r="C13" s="101"/>
      <c r="D13" s="102"/>
      <c r="E13" s="103"/>
      <c r="I13" s="2"/>
      <c r="J13" s="2"/>
      <c r="K13" s="2"/>
      <c r="L13" s="1"/>
      <c r="Q13" s="13"/>
    </row>
    <row r="14" spans="2:17" ht="15" thickBot="1" x14ac:dyDescent="0.35">
      <c r="B14" s="14" t="s">
        <v>0</v>
      </c>
      <c r="C14" s="101"/>
      <c r="D14" s="102"/>
      <c r="E14" s="103"/>
      <c r="I14" s="2"/>
      <c r="J14" s="2"/>
      <c r="K14" s="2"/>
      <c r="L14" s="1"/>
      <c r="Q14" s="35"/>
    </row>
    <row r="15" spans="2:17" ht="15" thickBot="1" x14ac:dyDescent="0.35">
      <c r="B15" s="15" t="s">
        <v>24</v>
      </c>
      <c r="C15" s="101"/>
      <c r="D15" s="102"/>
      <c r="E15" s="103"/>
      <c r="I15" s="2"/>
      <c r="J15" s="2"/>
      <c r="K15" s="2"/>
      <c r="L15" s="2"/>
      <c r="Q15" s="11"/>
    </row>
    <row r="16" spans="2:17" ht="15" thickBot="1" x14ac:dyDescent="0.35">
      <c r="B16" s="3" t="s">
        <v>1</v>
      </c>
      <c r="C16" s="101"/>
      <c r="D16" s="102"/>
      <c r="E16" s="103"/>
      <c r="G16" s="12"/>
      <c r="H16" s="12"/>
      <c r="I16" s="2"/>
      <c r="J16" s="2"/>
      <c r="K16" s="2"/>
      <c r="L16" s="2"/>
      <c r="M16" s="3"/>
      <c r="N16" s="3"/>
      <c r="O16" s="11"/>
    </row>
    <row r="17" spans="1:17" ht="24.6" x14ac:dyDescent="0.3">
      <c r="B17" s="43" t="s">
        <v>21</v>
      </c>
      <c r="C17" s="107" t="s">
        <v>2</v>
      </c>
      <c r="D17" s="107"/>
      <c r="E17" s="107"/>
      <c r="F17" s="12"/>
      <c r="G17" s="12"/>
      <c r="H17" s="12"/>
      <c r="I17" s="2"/>
      <c r="J17" s="2"/>
      <c r="K17" s="2"/>
      <c r="L17" s="2"/>
      <c r="M17" s="3"/>
      <c r="N17" s="3"/>
      <c r="O17" s="11"/>
    </row>
    <row r="19" spans="1:17" ht="15" customHeight="1" x14ac:dyDescent="0.3">
      <c r="A19" s="91" t="s">
        <v>29</v>
      </c>
      <c r="B19" s="91" t="s">
        <v>6</v>
      </c>
      <c r="C19" s="89" t="s">
        <v>20</v>
      </c>
      <c r="D19" s="89" t="s">
        <v>26</v>
      </c>
      <c r="E19" s="89" t="s">
        <v>35</v>
      </c>
      <c r="F19" s="89" t="s">
        <v>108</v>
      </c>
      <c r="G19" s="89" t="s">
        <v>3</v>
      </c>
      <c r="H19" s="95" t="s">
        <v>39</v>
      </c>
      <c r="I19" s="96"/>
      <c r="J19" s="96"/>
      <c r="K19" s="96"/>
      <c r="L19" s="96"/>
      <c r="M19" s="96"/>
      <c r="N19" s="96"/>
      <c r="O19" s="91" t="s">
        <v>107</v>
      </c>
      <c r="P19" s="89" t="s">
        <v>27</v>
      </c>
      <c r="Q19" s="89" t="s">
        <v>4</v>
      </c>
    </row>
    <row r="20" spans="1:17" ht="40.799999999999997" x14ac:dyDescent="0.3">
      <c r="A20" s="92"/>
      <c r="B20" s="92"/>
      <c r="C20" s="90"/>
      <c r="D20" s="90"/>
      <c r="E20" s="90"/>
      <c r="F20" s="90"/>
      <c r="G20" s="90"/>
      <c r="H20" s="30" t="s">
        <v>36</v>
      </c>
      <c r="I20" s="30" t="s">
        <v>32</v>
      </c>
      <c r="J20" s="30" t="s">
        <v>37</v>
      </c>
      <c r="K20" s="30" t="s">
        <v>86</v>
      </c>
      <c r="L20" s="30" t="s">
        <v>31</v>
      </c>
      <c r="M20" s="30" t="s">
        <v>33</v>
      </c>
      <c r="N20" s="30" t="s">
        <v>34</v>
      </c>
      <c r="O20" s="92"/>
      <c r="P20" s="90"/>
      <c r="Q20" s="90"/>
    </row>
    <row r="21" spans="1:17" ht="22.5" customHeight="1" x14ac:dyDescent="0.3">
      <c r="A21" s="41"/>
      <c r="B21" s="61" t="s">
        <v>7</v>
      </c>
      <c r="C21" s="62" t="s">
        <v>8</v>
      </c>
      <c r="D21" s="62" t="s">
        <v>9</v>
      </c>
      <c r="E21" s="62" t="s">
        <v>10</v>
      </c>
      <c r="F21" s="62" t="s">
        <v>11</v>
      </c>
      <c r="G21" s="62" t="s">
        <v>12</v>
      </c>
      <c r="H21" s="62" t="s">
        <v>13</v>
      </c>
      <c r="I21" s="62" t="s">
        <v>14</v>
      </c>
      <c r="J21" s="62" t="s">
        <v>15</v>
      </c>
      <c r="K21" s="62" t="s">
        <v>16</v>
      </c>
      <c r="L21" s="62" t="s">
        <v>19</v>
      </c>
      <c r="M21" s="62" t="s">
        <v>61</v>
      </c>
      <c r="N21" s="62" t="s">
        <v>87</v>
      </c>
      <c r="O21" s="63" t="s">
        <v>18</v>
      </c>
      <c r="P21" s="62" t="s">
        <v>62</v>
      </c>
      <c r="Q21" s="62" t="s">
        <v>88</v>
      </c>
    </row>
    <row r="22" spans="1:17" x14ac:dyDescent="0.3">
      <c r="A22" s="41"/>
      <c r="B22" s="39"/>
      <c r="C22" s="5"/>
      <c r="D22" s="5"/>
      <c r="E22" s="6"/>
      <c r="F22" s="6"/>
      <c r="G22" s="5"/>
      <c r="H22" s="7"/>
      <c r="I22" s="7"/>
      <c r="J22" s="7"/>
      <c r="K22" s="7"/>
      <c r="L22" s="7"/>
      <c r="M22" s="7"/>
      <c r="N22" s="64">
        <f>H22+I22+J22+L22+M22+K22</f>
        <v>0</v>
      </c>
      <c r="O22" s="41"/>
      <c r="P22" s="9"/>
      <c r="Q22" s="8">
        <f t="shared" ref="Q22:Q27" si="0">C22-N22</f>
        <v>0</v>
      </c>
    </row>
    <row r="23" spans="1:17" x14ac:dyDescent="0.3">
      <c r="A23" s="41"/>
      <c r="B23" s="40"/>
      <c r="C23" s="5"/>
      <c r="D23" s="5"/>
      <c r="E23" s="6"/>
      <c r="F23" s="6"/>
      <c r="G23" s="4"/>
      <c r="H23" s="8"/>
      <c r="I23" s="8"/>
      <c r="J23" s="8"/>
      <c r="K23" s="7"/>
      <c r="L23" s="7"/>
      <c r="M23" s="7"/>
      <c r="N23" s="64">
        <f t="shared" ref="N23:N27" si="1">H23+I23+J23+L23+M23+K23</f>
        <v>0</v>
      </c>
      <c r="O23" s="41"/>
      <c r="P23" s="9"/>
      <c r="Q23" s="8">
        <f t="shared" si="0"/>
        <v>0</v>
      </c>
    </row>
    <row r="24" spans="1:17" x14ac:dyDescent="0.3">
      <c r="A24" s="41"/>
      <c r="B24" s="40"/>
      <c r="C24" s="5"/>
      <c r="D24" s="5"/>
      <c r="E24" s="6"/>
      <c r="F24" s="6"/>
      <c r="G24" s="4"/>
      <c r="H24" s="8"/>
      <c r="I24" s="8"/>
      <c r="J24" s="8"/>
      <c r="K24" s="7"/>
      <c r="L24" s="7"/>
      <c r="M24" s="7"/>
      <c r="N24" s="64">
        <f t="shared" si="1"/>
        <v>0</v>
      </c>
      <c r="O24" s="41"/>
      <c r="P24" s="9"/>
      <c r="Q24" s="8">
        <f t="shared" si="0"/>
        <v>0</v>
      </c>
    </row>
    <row r="25" spans="1:17" x14ac:dyDescent="0.3">
      <c r="A25" s="41"/>
      <c r="B25" s="40"/>
      <c r="C25" s="4"/>
      <c r="D25" s="4"/>
      <c r="E25" s="9"/>
      <c r="F25" s="9"/>
      <c r="G25" s="4"/>
      <c r="H25" s="8"/>
      <c r="I25" s="8"/>
      <c r="J25" s="8"/>
      <c r="K25" s="7"/>
      <c r="L25" s="7"/>
      <c r="M25" s="7"/>
      <c r="N25" s="64">
        <f t="shared" si="1"/>
        <v>0</v>
      </c>
      <c r="O25" s="41"/>
      <c r="P25" s="10"/>
      <c r="Q25" s="8">
        <f t="shared" si="0"/>
        <v>0</v>
      </c>
    </row>
    <row r="26" spans="1:17" x14ac:dyDescent="0.3">
      <c r="A26" s="41"/>
      <c r="B26" s="40"/>
      <c r="C26" s="4"/>
      <c r="D26" s="4"/>
      <c r="E26" s="9"/>
      <c r="F26" s="9"/>
      <c r="G26" s="4"/>
      <c r="H26" s="4"/>
      <c r="I26" s="4"/>
      <c r="J26" s="4"/>
      <c r="K26" s="4"/>
      <c r="L26" s="4"/>
      <c r="M26" s="4"/>
      <c r="N26" s="64">
        <f t="shared" si="1"/>
        <v>0</v>
      </c>
      <c r="O26" s="41"/>
      <c r="P26" s="10"/>
      <c r="Q26" s="8">
        <f t="shared" si="0"/>
        <v>0</v>
      </c>
    </row>
    <row r="27" spans="1:17" ht="15" thickBot="1" x14ac:dyDescent="0.35">
      <c r="A27" s="41"/>
      <c r="B27" s="40"/>
      <c r="C27" s="4"/>
      <c r="D27" s="4"/>
      <c r="E27" s="9"/>
      <c r="F27" s="9"/>
      <c r="G27" s="4"/>
      <c r="H27" s="33"/>
      <c r="I27" s="33"/>
      <c r="J27" s="33"/>
      <c r="K27" s="33"/>
      <c r="L27" s="33"/>
      <c r="M27" s="33"/>
      <c r="N27" s="64">
        <f t="shared" si="1"/>
        <v>0</v>
      </c>
      <c r="O27" s="41"/>
      <c r="P27" s="9"/>
      <c r="Q27" s="8">
        <f t="shared" si="0"/>
        <v>0</v>
      </c>
    </row>
    <row r="28" spans="1:17" ht="15" thickBot="1" x14ac:dyDescent="0.35">
      <c r="A28" s="41"/>
      <c r="B28" s="36" t="s">
        <v>28</v>
      </c>
      <c r="C28" s="59">
        <f>SUM(C22:C27)</f>
        <v>0</v>
      </c>
      <c r="D28" s="36"/>
      <c r="E28" s="36"/>
      <c r="F28" s="36"/>
      <c r="G28" s="36"/>
      <c r="H28" s="37">
        <f>SUM(H22:H27)</f>
        <v>0</v>
      </c>
      <c r="I28" s="37">
        <f t="shared" ref="I28:M28" si="2">SUM(I22:I27)</f>
        <v>0</v>
      </c>
      <c r="J28" s="37">
        <f t="shared" si="2"/>
        <v>0</v>
      </c>
      <c r="K28" s="37">
        <f t="shared" si="2"/>
        <v>0</v>
      </c>
      <c r="L28" s="38">
        <f t="shared" si="2"/>
        <v>0</v>
      </c>
      <c r="M28" s="38">
        <f t="shared" si="2"/>
        <v>0</v>
      </c>
      <c r="N28" s="60">
        <f>SUM(N22:N27)</f>
        <v>0</v>
      </c>
      <c r="O28" s="41"/>
      <c r="P28" s="46"/>
      <c r="Q28" s="60">
        <f t="shared" ref="Q28" si="3">SUM(Q22:Q27)</f>
        <v>0</v>
      </c>
    </row>
    <row r="29" spans="1:17" x14ac:dyDescent="0.3">
      <c r="B29" s="2"/>
      <c r="C29" s="44"/>
      <c r="D29" s="2"/>
      <c r="E29" s="2"/>
      <c r="F29" s="2"/>
      <c r="G29" s="2"/>
      <c r="H29" s="44"/>
      <c r="I29" s="44"/>
      <c r="J29" s="44"/>
      <c r="K29" s="44"/>
      <c r="L29" s="45"/>
      <c r="M29" s="45"/>
      <c r="N29" s="44"/>
      <c r="P29" s="2"/>
      <c r="Q29" s="24"/>
    </row>
    <row r="30" spans="1:17" x14ac:dyDescent="0.3">
      <c r="B30" s="25" t="s">
        <v>89</v>
      </c>
      <c r="C30" s="25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24"/>
    </row>
    <row r="31" spans="1:17" x14ac:dyDescent="0.3">
      <c r="B31" s="25" t="s">
        <v>99</v>
      </c>
      <c r="C31" s="25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24"/>
    </row>
    <row r="32" spans="1:17" x14ac:dyDescent="0.3">
      <c r="B32" s="25" t="s">
        <v>91</v>
      </c>
      <c r="C32" s="25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24"/>
    </row>
    <row r="33" spans="2:17" s="75" customFormat="1" x14ac:dyDescent="0.3">
      <c r="B33" s="25" t="s">
        <v>106</v>
      </c>
      <c r="C33" s="25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113"/>
    </row>
    <row r="34" spans="2:17" x14ac:dyDescent="0.3">
      <c r="B34" s="25"/>
    </row>
    <row r="35" spans="2:17" x14ac:dyDescent="0.3">
      <c r="B35" s="25"/>
    </row>
    <row r="36" spans="2:17" x14ac:dyDescent="0.3">
      <c r="B36" s="25"/>
    </row>
    <row r="37" spans="2:17" x14ac:dyDescent="0.3">
      <c r="B37" s="25"/>
    </row>
    <row r="38" spans="2:17" x14ac:dyDescent="0.3">
      <c r="B38" s="94" t="s">
        <v>22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31"/>
    </row>
    <row r="39" spans="2:17" x14ac:dyDescent="0.3">
      <c r="B39" s="93" t="s">
        <v>95</v>
      </c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31"/>
    </row>
    <row r="40" spans="2:17" x14ac:dyDescent="0.3">
      <c r="B40" s="1" t="s">
        <v>96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17" x14ac:dyDescent="0.3">
      <c r="B41" s="1" t="s">
        <v>97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17" x14ac:dyDescent="0.3">
      <c r="B42" s="1" t="s">
        <v>98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17" x14ac:dyDescent="0.3">
      <c r="B43" s="1" t="s">
        <v>100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17" x14ac:dyDescent="0.3">
      <c r="B44" s="1" t="s">
        <v>38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17" x14ac:dyDescent="0.3">
      <c r="B45" s="1" t="s">
        <v>101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17" x14ac:dyDescent="0.3">
      <c r="B46" s="1" t="s">
        <v>102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17" x14ac:dyDescent="0.3">
      <c r="B47" s="32"/>
      <c r="C47" s="3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17" x14ac:dyDescent="0.3">
      <c r="B48" s="88" t="s">
        <v>23</v>
      </c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</row>
    <row r="49" spans="2:17" x14ac:dyDescent="0.3"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</row>
    <row r="51" spans="2:17" x14ac:dyDescent="0.3">
      <c r="N51" s="27"/>
      <c r="O51" s="16"/>
      <c r="P51" s="19"/>
      <c r="Q51" s="20"/>
    </row>
    <row r="52" spans="2:17" x14ac:dyDescent="0.3">
      <c r="N52" s="28" t="s">
        <v>5</v>
      </c>
      <c r="O52" s="17"/>
      <c r="Q52" s="21"/>
    </row>
    <row r="53" spans="2:17" x14ac:dyDescent="0.3">
      <c r="N53" s="28"/>
      <c r="O53" s="17"/>
      <c r="Q53" s="21"/>
    </row>
    <row r="54" spans="2:17" x14ac:dyDescent="0.3">
      <c r="N54" s="97" t="s">
        <v>92</v>
      </c>
      <c r="O54" s="98"/>
      <c r="Q54" s="21"/>
    </row>
    <row r="55" spans="2:17" x14ac:dyDescent="0.3">
      <c r="N55" s="28"/>
      <c r="O55" s="17"/>
      <c r="Q55" s="21"/>
    </row>
    <row r="56" spans="2:17" ht="15" customHeight="1" x14ac:dyDescent="0.3">
      <c r="N56" s="99" t="s">
        <v>93</v>
      </c>
      <c r="O56" s="100"/>
      <c r="Q56" s="21"/>
    </row>
    <row r="57" spans="2:17" x14ac:dyDescent="0.3">
      <c r="N57" s="99"/>
      <c r="O57" s="100"/>
      <c r="Q57" s="21"/>
    </row>
    <row r="58" spans="2:17" x14ac:dyDescent="0.3">
      <c r="N58" s="99"/>
      <c r="O58" s="100"/>
      <c r="Q58" s="21"/>
    </row>
    <row r="59" spans="2:17" x14ac:dyDescent="0.3">
      <c r="N59" s="29"/>
      <c r="O59" s="18"/>
      <c r="P59" s="22"/>
      <c r="Q59" s="23"/>
    </row>
    <row r="61" spans="2:17" x14ac:dyDescent="0.3">
      <c r="B61" s="26"/>
    </row>
  </sheetData>
  <mergeCells count="28">
    <mergeCell ref="N54:O54"/>
    <mergeCell ref="N56:O58"/>
    <mergeCell ref="A19:A20"/>
    <mergeCell ref="C11:E11"/>
    <mergeCell ref="B6:Q6"/>
    <mergeCell ref="B8:Q8"/>
    <mergeCell ref="B9:Q9"/>
    <mergeCell ref="B7:Q7"/>
    <mergeCell ref="C19:C20"/>
    <mergeCell ref="C13:E13"/>
    <mergeCell ref="C14:E14"/>
    <mergeCell ref="C15:E15"/>
    <mergeCell ref="G19:G20"/>
    <mergeCell ref="C16:E16"/>
    <mergeCell ref="C17:E17"/>
    <mergeCell ref="B5:G5"/>
    <mergeCell ref="B4:Q4"/>
    <mergeCell ref="B48:Q49"/>
    <mergeCell ref="Q19:Q20"/>
    <mergeCell ref="P19:P20"/>
    <mergeCell ref="E19:E20"/>
    <mergeCell ref="B19:B20"/>
    <mergeCell ref="B39:P39"/>
    <mergeCell ref="B38:P38"/>
    <mergeCell ref="D19:D20"/>
    <mergeCell ref="H19:N19"/>
    <mergeCell ref="O19:O20"/>
    <mergeCell ref="F19:F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W23"/>
  <sheetViews>
    <sheetView topLeftCell="A4" zoomScale="130" zoomScaleNormal="130" zoomScaleSheetLayoutView="100" workbookViewId="0">
      <selection activeCell="B15" sqref="B15:W15"/>
    </sheetView>
  </sheetViews>
  <sheetFormatPr defaultColWidth="9.109375" defaultRowHeight="13.8" x14ac:dyDescent="0.25"/>
  <cols>
    <col min="1" max="1" width="3.44140625" style="47" bestFit="1" customWidth="1"/>
    <col min="2" max="2" width="15.44140625" style="47" bestFit="1" customWidth="1"/>
    <col min="3" max="3" width="8.6640625" style="47" bestFit="1" customWidth="1"/>
    <col min="4" max="4" width="12.44140625" style="47" bestFit="1" customWidth="1"/>
    <col min="5" max="5" width="9.77734375" style="47" customWidth="1"/>
    <col min="6" max="6" width="10" style="47" customWidth="1"/>
    <col min="7" max="7" width="10.44140625" style="47" customWidth="1"/>
    <col min="8" max="8" width="11.44140625" style="47" customWidth="1"/>
    <col min="9" max="9" width="8.77734375" style="47" customWidth="1"/>
    <col min="10" max="10" width="11.44140625" style="47" customWidth="1"/>
    <col min="11" max="11" width="12.44140625" style="47" customWidth="1"/>
    <col min="12" max="13" width="9.109375" style="47"/>
    <col min="14" max="14" width="10.33203125" style="47" customWidth="1"/>
    <col min="15" max="15" width="10.109375" style="47" customWidth="1"/>
    <col min="16" max="16" width="8.6640625" style="47" customWidth="1"/>
    <col min="17" max="17" width="11.44140625" style="47" customWidth="1"/>
    <col min="18" max="19" width="12.109375" style="47" customWidth="1"/>
    <col min="20" max="20" width="10.44140625" style="47" customWidth="1"/>
    <col min="21" max="16384" width="9.109375" style="47"/>
  </cols>
  <sheetData>
    <row r="6" spans="1:23" x14ac:dyDescent="0.25">
      <c r="B6" s="48"/>
      <c r="C6" s="112" t="s">
        <v>79</v>
      </c>
      <c r="D6" s="112"/>
    </row>
    <row r="7" spans="1:23" ht="18" x14ac:dyDescent="0.35">
      <c r="A7" s="49" t="s">
        <v>40</v>
      </c>
    </row>
    <row r="9" spans="1:23" ht="18" x14ac:dyDescent="0.35">
      <c r="A9" s="108" t="s">
        <v>85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</row>
    <row r="10" spans="1:23" x14ac:dyDescent="0.25">
      <c r="A10" s="65" t="s">
        <v>84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</row>
    <row r="12" spans="1:23" x14ac:dyDescent="0.25">
      <c r="L12" s="109" t="s">
        <v>83</v>
      </c>
      <c r="M12" s="110"/>
      <c r="N12" s="110"/>
      <c r="O12" s="110"/>
      <c r="P12" s="110"/>
      <c r="Q12" s="111"/>
    </row>
    <row r="13" spans="1:23" ht="52.8" x14ac:dyDescent="0.25">
      <c r="A13" s="74" t="s">
        <v>41</v>
      </c>
      <c r="B13" s="71" t="s">
        <v>42</v>
      </c>
      <c r="C13" s="72" t="s">
        <v>43</v>
      </c>
      <c r="D13" s="71" t="s">
        <v>44</v>
      </c>
      <c r="E13" s="71" t="s">
        <v>45</v>
      </c>
      <c r="F13" s="71" t="s">
        <v>46</v>
      </c>
      <c r="G13" s="67" t="s">
        <v>47</v>
      </c>
      <c r="H13" s="72" t="s">
        <v>48</v>
      </c>
      <c r="I13" s="67" t="s">
        <v>49</v>
      </c>
      <c r="J13" s="71" t="s">
        <v>50</v>
      </c>
      <c r="K13" s="72" t="s">
        <v>51</v>
      </c>
      <c r="L13" s="71" t="s">
        <v>52</v>
      </c>
      <c r="M13" s="71" t="s">
        <v>53</v>
      </c>
      <c r="N13" s="71" t="s">
        <v>54</v>
      </c>
      <c r="O13" s="71" t="s">
        <v>55</v>
      </c>
      <c r="P13" s="71" t="s">
        <v>56</v>
      </c>
      <c r="Q13" s="67" t="s">
        <v>57</v>
      </c>
      <c r="R13" s="71" t="s">
        <v>58</v>
      </c>
      <c r="S13" s="72" t="s">
        <v>59</v>
      </c>
      <c r="T13" s="71" t="s">
        <v>60</v>
      </c>
    </row>
    <row r="14" spans="1:23" x14ac:dyDescent="0.25">
      <c r="A14" s="50" t="s">
        <v>7</v>
      </c>
      <c r="B14" s="50" t="s">
        <v>8</v>
      </c>
      <c r="C14" s="50" t="s">
        <v>9</v>
      </c>
      <c r="D14" s="50" t="s">
        <v>10</v>
      </c>
      <c r="E14" s="50" t="s">
        <v>11</v>
      </c>
      <c r="F14" s="50" t="s">
        <v>12</v>
      </c>
      <c r="G14" s="50" t="s">
        <v>13</v>
      </c>
      <c r="H14" s="50" t="s">
        <v>14</v>
      </c>
      <c r="I14" s="50" t="s">
        <v>15</v>
      </c>
      <c r="J14" s="50" t="s">
        <v>16</v>
      </c>
      <c r="K14" s="50" t="s">
        <v>19</v>
      </c>
      <c r="L14" s="50" t="s">
        <v>61</v>
      </c>
      <c r="M14" s="50" t="s">
        <v>17</v>
      </c>
      <c r="N14" s="50" t="s">
        <v>18</v>
      </c>
      <c r="O14" s="50" t="s">
        <v>62</v>
      </c>
      <c r="P14" s="50" t="s">
        <v>63</v>
      </c>
      <c r="Q14" s="50" t="s">
        <v>64</v>
      </c>
      <c r="R14" s="50" t="s">
        <v>65</v>
      </c>
      <c r="S14" s="50" t="s">
        <v>66</v>
      </c>
      <c r="T14" s="50" t="s">
        <v>67</v>
      </c>
    </row>
    <row r="15" spans="1:23" ht="14.4" x14ac:dyDescent="0.3">
      <c r="A15" s="51" t="s">
        <v>68</v>
      </c>
      <c r="B15" s="76" t="s">
        <v>80</v>
      </c>
      <c r="C15" s="77" t="s">
        <v>69</v>
      </c>
      <c r="D15" s="77">
        <v>123</v>
      </c>
      <c r="E15" s="77" t="s">
        <v>70</v>
      </c>
      <c r="F15" s="78">
        <v>150</v>
      </c>
      <c r="G15" s="78">
        <v>100</v>
      </c>
      <c r="H15" s="77">
        <v>8.5</v>
      </c>
      <c r="I15" s="79">
        <f>ROUND((H15/100)*G15,2)</f>
        <v>8.5</v>
      </c>
      <c r="J15" s="76">
        <v>45323</v>
      </c>
      <c r="K15" s="77">
        <v>123456</v>
      </c>
      <c r="L15" s="78">
        <v>30</v>
      </c>
      <c r="M15" s="79">
        <f t="shared" ref="M15:M18" si="0">ROUND(L15/100*20,2)</f>
        <v>6</v>
      </c>
      <c r="N15" s="79">
        <f>ROUND(L15+M15,2)</f>
        <v>36</v>
      </c>
      <c r="O15" s="80">
        <v>1.6850000000000001</v>
      </c>
      <c r="P15" s="81">
        <v>0</v>
      </c>
      <c r="Q15" s="82">
        <f>ROUND(O15-(O15/100*P15),4)</f>
        <v>1.6850000000000001</v>
      </c>
      <c r="R15" s="83">
        <f>ROUND(I15*Q15,2)</f>
        <v>14.32</v>
      </c>
      <c r="S15" s="84">
        <f>IF(R15&gt;N15,N15,R15)</f>
        <v>14.32</v>
      </c>
      <c r="T15" s="79">
        <f>N15-S15</f>
        <v>21.68</v>
      </c>
      <c r="U15" s="85"/>
      <c r="V15" s="85" t="s">
        <v>71</v>
      </c>
      <c r="W15" s="85"/>
    </row>
    <row r="16" spans="1:23" ht="14.4" x14ac:dyDescent="0.3">
      <c r="A16" s="51" t="s">
        <v>72</v>
      </c>
      <c r="B16" s="52"/>
      <c r="C16" s="51"/>
      <c r="D16" s="51"/>
      <c r="E16" s="51"/>
      <c r="F16" s="53"/>
      <c r="G16" s="53"/>
      <c r="H16" s="51"/>
      <c r="I16" s="68">
        <f t="shared" ref="I16:I18" si="1">ROUND((H16/100)*G16,2)</f>
        <v>0</v>
      </c>
      <c r="J16" s="52"/>
      <c r="K16" s="51"/>
      <c r="L16" s="53"/>
      <c r="M16" s="68">
        <f t="shared" si="0"/>
        <v>0</v>
      </c>
      <c r="N16" s="68">
        <f t="shared" ref="N16:N18" si="2">ROUND(L16+M16,2)</f>
        <v>0</v>
      </c>
      <c r="O16" s="54"/>
      <c r="P16" s="55"/>
      <c r="Q16" s="69">
        <f>ROUND(O16-(O16/100*P16),4)</f>
        <v>0</v>
      </c>
      <c r="R16" s="70">
        <f>ROUND(I16*Q16,2)</f>
        <v>0</v>
      </c>
      <c r="S16" s="73">
        <f t="shared" ref="S16:S18" si="3">IF(R16&gt;N16,N16,R16)</f>
        <v>0</v>
      </c>
      <c r="T16" s="68">
        <f t="shared" ref="T16:T18" si="4">N16-S16</f>
        <v>0</v>
      </c>
    </row>
    <row r="17" spans="1:20" ht="14.4" x14ac:dyDescent="0.3">
      <c r="A17" s="51" t="s">
        <v>73</v>
      </c>
      <c r="B17" s="51"/>
      <c r="C17" s="51"/>
      <c r="D17" s="51"/>
      <c r="E17" s="51"/>
      <c r="F17" s="53"/>
      <c r="G17" s="53"/>
      <c r="H17" s="51"/>
      <c r="I17" s="68">
        <f t="shared" si="1"/>
        <v>0</v>
      </c>
      <c r="J17" s="52"/>
      <c r="K17" s="51"/>
      <c r="L17" s="53"/>
      <c r="M17" s="68">
        <f t="shared" si="0"/>
        <v>0</v>
      </c>
      <c r="N17" s="68">
        <f t="shared" si="2"/>
        <v>0</v>
      </c>
      <c r="O17" s="54"/>
      <c r="P17" s="55"/>
      <c r="Q17" s="69">
        <f>ROUND(O17-(O17/100*P17),4)</f>
        <v>0</v>
      </c>
      <c r="R17" s="70">
        <f>ROUND(I17*Q17,2)</f>
        <v>0</v>
      </c>
      <c r="S17" s="73">
        <f t="shared" si="3"/>
        <v>0</v>
      </c>
      <c r="T17" s="68">
        <f t="shared" si="4"/>
        <v>0</v>
      </c>
    </row>
    <row r="18" spans="1:20" ht="14.4" x14ac:dyDescent="0.3">
      <c r="A18" s="56"/>
      <c r="B18" s="56"/>
      <c r="C18" s="56"/>
      <c r="D18" s="56"/>
      <c r="E18" s="56"/>
      <c r="F18" s="53"/>
      <c r="G18" s="53"/>
      <c r="H18" s="51"/>
      <c r="I18" s="68">
        <f t="shared" si="1"/>
        <v>0</v>
      </c>
      <c r="J18" s="52"/>
      <c r="K18" s="51"/>
      <c r="L18" s="53"/>
      <c r="M18" s="68">
        <f t="shared" si="0"/>
        <v>0</v>
      </c>
      <c r="N18" s="68">
        <f t="shared" si="2"/>
        <v>0</v>
      </c>
      <c r="O18" s="54"/>
      <c r="P18" s="55"/>
      <c r="Q18" s="69">
        <f>ROUND(O18-(O18/100*P18),4)</f>
        <v>0</v>
      </c>
      <c r="R18" s="70">
        <f>ROUND(I18*Q18,2)</f>
        <v>0</v>
      </c>
      <c r="S18" s="73">
        <f t="shared" si="3"/>
        <v>0</v>
      </c>
      <c r="T18" s="68">
        <f t="shared" si="4"/>
        <v>0</v>
      </c>
    </row>
    <row r="20" spans="1:20" ht="14.4" x14ac:dyDescent="0.3">
      <c r="B20" s="57" t="s">
        <v>74</v>
      </c>
    </row>
    <row r="21" spans="1:20" ht="14.4" x14ac:dyDescent="0.3">
      <c r="B21" s="58" t="s">
        <v>75</v>
      </c>
      <c r="C21" s="57" t="s">
        <v>76</v>
      </c>
    </row>
    <row r="22" spans="1:20" ht="14.4" x14ac:dyDescent="0.3">
      <c r="B22" s="58" t="s">
        <v>77</v>
      </c>
      <c r="C22" s="57" t="s">
        <v>82</v>
      </c>
    </row>
    <row r="23" spans="1:20" ht="14.4" x14ac:dyDescent="0.3">
      <c r="B23" s="58" t="s">
        <v>78</v>
      </c>
      <c r="C23" s="57" t="s">
        <v>81</v>
      </c>
    </row>
  </sheetData>
  <mergeCells count="3">
    <mergeCell ref="A9:N9"/>
    <mergeCell ref="L12:Q12"/>
    <mergeCell ref="C6:D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SH</vt:lpstr>
      <vt:lpstr>Výpočet nárok. sumy za PHM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2026-01-16T12:57:21Z</dcterms:modified>
</cp:coreProperties>
</file>